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Reisekosten\"/>
    </mc:Choice>
  </mc:AlternateContent>
  <xr:revisionPtr revIDLastSave="0" documentId="13_ncr:1_{F12B5178-FCE4-43E8-8B1E-BDE3E60E51DA}" xr6:coauthVersionLast="47" xr6:coauthVersionMax="47" xr10:uidLastSave="{00000000-0000-0000-0000-000000000000}"/>
  <bookViews>
    <workbookView xWindow="0" yWindow="0" windowWidth="28800" windowHeight="15600" xr2:uid="{C027DA3D-0338-4038-A2EA-D435C41590A8}"/>
  </bookViews>
  <sheets>
    <sheet name="Reisekosten" sheetId="1" r:id="rId1"/>
    <sheet name="Reisekosten (Kalk)" sheetId="4" r:id="rId2"/>
    <sheet name="Kilometersatz (Kalk)" sheetId="2" r:id="rId3"/>
    <sheet name="Pauschaltarife" sheetId="3" r:id="rId4"/>
  </sheets>
  <definedNames>
    <definedName name="Fahrtkosten__effektiv">'Reisekosten (Kalk)'!$U$2</definedName>
    <definedName name="Fahrtkosten__effektiv_gefahrene_Kilometer">'Reisekosten (Kalk)'!$Z$2</definedName>
    <definedName name="fr_dritte_aus">Pauschaltarife!$M$7</definedName>
    <definedName name="fr_dritte_in">Pauschaltarife!$K$7</definedName>
    <definedName name="fr_haupt_aus">Pauschaltarife!$M$6</definedName>
    <definedName name="fr_haupt_in">Pauschaltarife!$K$6</definedName>
    <definedName name="hotel_1_aus">Pauschaltarife!$F$4</definedName>
    <definedName name="hotel_1_in">Pauschaltarife!$D$4</definedName>
    <definedName name="hotel_dritte_aus">Pauschaltarife!$F$6</definedName>
    <definedName name="hotel_dritte_in">Pauschaltarife!$D$6</definedName>
    <definedName name="hotel2_aus">Pauschaltarife!$F$5</definedName>
    <definedName name="hotel2_in">Pauschaltarife!$D$5</definedName>
    <definedName name="Kilometersatz">'Kilometersatz (Kalk)'!$J$1</definedName>
    <definedName name="phone_in">Pauschaltarife!$R$4</definedName>
    <definedName name="phone_out">Pauschaltarife!$T$4</definedName>
    <definedName name="Reisenebenkosten__effektiv">'Reisekosten (Kalk)'!$AD$2</definedName>
    <definedName name="Reisenebenkosten__pauschal">'Reisekosten (Kalk)'!$AI$2</definedName>
    <definedName name="rest_dritte_aus">Pauschaltarife!$M$5</definedName>
    <definedName name="rest_dritte_in">Pauschaltarife!$K$5</definedName>
    <definedName name="rest_haupt_aus">Pauschaltarife!$M$4</definedName>
    <definedName name="rest_haupt_in">Pauschaltarife!$K$4</definedName>
    <definedName name="Übernachtungskosten__effektiv">'Reisekosten (Kalk)'!$A$2</definedName>
    <definedName name="Übernachtungskosten__pauschal">'Reisekosten (Kalk)'!$F$2</definedName>
    <definedName name="Verpflegungsmehraufwand__effektiv">'Reisekosten (Kalk)'!$K$2</definedName>
    <definedName name="Verpflegungsmehraufwand__pauschal">'Reisekosten (Kalk)'!$P$2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2" l="1"/>
  <c r="B31" i="1"/>
  <c r="B32" i="1" s="1"/>
  <c r="B30" i="1"/>
  <c r="B25" i="1"/>
  <c r="B24" i="1"/>
  <c r="B21" i="1"/>
  <c r="B20" i="1"/>
  <c r="B19" i="1"/>
  <c r="B15" i="1"/>
  <c r="B14" i="1"/>
  <c r="E2" i="2"/>
  <c r="A2" i="2"/>
  <c r="K7" i="3"/>
  <c r="K5" i="3"/>
  <c r="M5" i="3"/>
  <c r="M7" i="3"/>
  <c r="AI2" i="4"/>
  <c r="AD2" i="4"/>
  <c r="Z2" i="4"/>
  <c r="U2" i="4"/>
  <c r="P2" i="4"/>
  <c r="K2" i="4"/>
  <c r="F2" i="4"/>
  <c r="A2" i="4"/>
  <c r="B10" i="1"/>
  <c r="B11" i="1" s="1"/>
  <c r="B16" i="1" l="1"/>
  <c r="B26" i="1"/>
  <c r="B27" i="1" s="1"/>
  <c r="B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LEGION</author>
  </authors>
  <commentList>
    <comment ref="C3" authorId="0" shapeId="0" xr:uid="{EE71AEFB-BC18-44F6-BD5A-C421E46DEA70}">
      <text>
        <r>
          <rPr>
            <b/>
            <sz val="9"/>
            <color indexed="81"/>
            <rFont val="Tahoma"/>
            <family val="2"/>
            <charset val="204"/>
          </rPr>
          <t>TIPP</t>
        </r>
        <r>
          <rPr>
            <sz val="9"/>
            <color indexed="81"/>
            <rFont val="Tahoma"/>
            <charset val="1"/>
          </rPr>
          <t xml:space="preserve">
Wählen Sie Spalte "Variablename" und "Pauschalbetrag" aus und drücken Sie Ctrl + Shift + F3. Sie können diese Variablen dann in der Hauptberechnung verwenden.</t>
        </r>
      </text>
    </comment>
  </commentList>
</comments>
</file>

<file path=xl/sharedStrings.xml><?xml version="1.0" encoding="utf-8"?>
<sst xmlns="http://schemas.openxmlformats.org/spreadsheetml/2006/main" count="132" uniqueCount="77">
  <si>
    <t>Reisekosten</t>
  </si>
  <si>
    <t>Zielland</t>
  </si>
  <si>
    <t>Reiseziel</t>
  </si>
  <si>
    <t>Beginn der Reise</t>
  </si>
  <si>
    <t>Ende der Reise</t>
  </si>
  <si>
    <t>Name</t>
  </si>
  <si>
    <t>Übernachtungskosten</t>
  </si>
  <si>
    <t>№</t>
  </si>
  <si>
    <t>Dauer der Dienstreise</t>
  </si>
  <si>
    <t>Anzahl der Arbeitsstunden</t>
  </si>
  <si>
    <t>Roman Keller</t>
  </si>
  <si>
    <t>Italien</t>
  </si>
  <si>
    <t>Verpflegungsmehraufwand</t>
  </si>
  <si>
    <t>Fahrtkosten</t>
  </si>
  <si>
    <t>Effektiv gefahrene Kilometer</t>
  </si>
  <si>
    <t>Kilometersatz</t>
  </si>
  <si>
    <t>Total Fahrtkosten</t>
  </si>
  <si>
    <t>Total Übernachtungskosten</t>
  </si>
  <si>
    <t>Total Verpflegungsmehraufwand</t>
  </si>
  <si>
    <t>Reisenebenkosten</t>
  </si>
  <si>
    <t>Total Reisenebenkosten</t>
  </si>
  <si>
    <t>Total pauschale Kosten 
(nach Spesenreglement)</t>
  </si>
  <si>
    <t>Total Reisekosten</t>
  </si>
  <si>
    <t>Pauschalbeitrag</t>
  </si>
  <si>
    <t>Datum</t>
  </si>
  <si>
    <t>Beleg Beschreibung</t>
  </si>
  <si>
    <t>Summe</t>
  </si>
  <si>
    <t>Spesen Beschreibung</t>
  </si>
  <si>
    <t>Route</t>
  </si>
  <si>
    <t>Km</t>
  </si>
  <si>
    <t>Beschreibung</t>
  </si>
  <si>
    <t>Variablenname</t>
  </si>
  <si>
    <t>Frühstück</t>
  </si>
  <si>
    <r>
      <t xml:space="preserve">Frühstück
</t>
    </r>
    <r>
      <rPr>
        <i/>
        <sz val="11"/>
        <color theme="1"/>
        <rFont val="Calibri"/>
        <family val="2"/>
        <charset val="204"/>
        <scheme val="minor"/>
      </rPr>
      <t>eingeladen durch Dritte</t>
    </r>
  </si>
  <si>
    <r>
      <t xml:space="preserve">Hauptmahlzeit
</t>
    </r>
    <r>
      <rPr>
        <i/>
        <sz val="11"/>
        <color theme="1"/>
        <rFont val="Calibri"/>
        <family val="2"/>
        <charset val="204"/>
        <scheme val="minor"/>
      </rPr>
      <t>eingeladen durch Dritte</t>
    </r>
  </si>
  <si>
    <r>
      <t xml:space="preserve">Restaurant oder Hotel 
</t>
    </r>
    <r>
      <rPr>
        <i/>
        <sz val="11"/>
        <color theme="1"/>
        <rFont val="Calibri"/>
        <family val="2"/>
        <charset val="204"/>
        <scheme val="minor"/>
      </rPr>
      <t>je Hauptmahlzeit</t>
    </r>
  </si>
  <si>
    <r>
      <t xml:space="preserve">Hotelübernachtung 
</t>
    </r>
    <r>
      <rPr>
        <i/>
        <sz val="11"/>
        <color theme="1"/>
        <rFont val="Calibri"/>
        <family val="2"/>
        <charset val="204"/>
        <scheme val="minor"/>
      </rPr>
      <t>1 Person, inkl. Frühstück</t>
    </r>
  </si>
  <si>
    <r>
      <t xml:space="preserve">Hotelübernachtung 
</t>
    </r>
    <r>
      <rPr>
        <i/>
        <sz val="11"/>
        <color theme="1"/>
        <rFont val="Calibri"/>
        <family val="2"/>
        <charset val="204"/>
        <scheme val="minor"/>
      </rPr>
      <t>2 Person, inkl. Frühstück</t>
    </r>
  </si>
  <si>
    <r>
      <t xml:space="preserve">Übernachtung 
</t>
    </r>
    <r>
      <rPr>
        <i/>
        <sz val="11"/>
        <color theme="1"/>
        <rFont val="Calibri"/>
        <family val="2"/>
        <charset val="204"/>
        <scheme val="minor"/>
      </rPr>
      <t xml:space="preserve">eingeladen durch Dritte </t>
    </r>
  </si>
  <si>
    <t>Variablenname2</t>
  </si>
  <si>
    <t>Pauschalbeitrag3</t>
  </si>
  <si>
    <t>Inland</t>
  </si>
  <si>
    <t>Ausland</t>
  </si>
  <si>
    <t>hotel-1_in</t>
  </si>
  <si>
    <t>hotel2_in</t>
  </si>
  <si>
    <t>hotel-dritte_in</t>
  </si>
  <si>
    <t>hotel-1_aus</t>
  </si>
  <si>
    <t>hotel2_aus</t>
  </si>
  <si>
    <t>hotel-dritte_aus</t>
  </si>
  <si>
    <t>rest-haupt_in</t>
  </si>
  <si>
    <t>rest-dritte_in</t>
  </si>
  <si>
    <t>fr-haupt_in</t>
  </si>
  <si>
    <t>fr-dritte_in</t>
  </si>
  <si>
    <t>rest-haupt_aus</t>
  </si>
  <si>
    <t>rest-dritte_aus</t>
  </si>
  <si>
    <t>fr-haupt_aus</t>
  </si>
  <si>
    <t>fr-dritte_aus</t>
  </si>
  <si>
    <t>Telefon</t>
  </si>
  <si>
    <t>phone_in</t>
  </si>
  <si>
    <t>phone_out</t>
  </si>
  <si>
    <t>Gesamte Autokosten</t>
  </si>
  <si>
    <t>Gesamtzahl der gefahrenen Kilometer</t>
  </si>
  <si>
    <t>Autotanken</t>
  </si>
  <si>
    <t>Technische Prüfung</t>
  </si>
  <si>
    <t>Zürich - Prag - Zürich</t>
  </si>
  <si>
    <t>Buchhaltungsaudit</t>
  </si>
  <si>
    <t>Total effektive Kosten 
(nach Belegen)</t>
  </si>
  <si>
    <t>Kilometersatz:</t>
  </si>
  <si>
    <r>
      <rPr>
        <b/>
        <sz val="14"/>
        <color rgb="FF1D1D6C"/>
        <rFont val="Arial"/>
        <family val="2"/>
        <charset val="204"/>
      </rPr>
      <t>Übernachtungskosten</t>
    </r>
    <r>
      <rPr>
        <sz val="14"/>
        <color rgb="FF1D1D6C"/>
        <rFont val="Arial"/>
        <family val="2"/>
        <charset val="204"/>
      </rPr>
      <t xml:space="preserve">
(effektiv)</t>
    </r>
  </si>
  <si>
    <r>
      <rPr>
        <b/>
        <sz val="14"/>
        <color rgb="FF1D1D6C"/>
        <rFont val="Arial"/>
        <family val="2"/>
        <charset val="204"/>
      </rPr>
      <t>Übernachtungskosten</t>
    </r>
    <r>
      <rPr>
        <sz val="14"/>
        <color rgb="FF1D1D6C"/>
        <rFont val="Arial"/>
        <family val="2"/>
        <charset val="204"/>
      </rPr>
      <t xml:space="preserve">
(pauschal)</t>
    </r>
  </si>
  <si>
    <r>
      <rPr>
        <b/>
        <sz val="14"/>
        <color rgb="FF1D1D6C"/>
        <rFont val="Arial"/>
        <family val="2"/>
        <charset val="204"/>
      </rPr>
      <t>Verpflegungsmehraufwand</t>
    </r>
    <r>
      <rPr>
        <sz val="14"/>
        <color rgb="FF1D1D6C"/>
        <rFont val="Arial"/>
        <family val="2"/>
        <charset val="204"/>
      </rPr>
      <t xml:space="preserve">
(effektiv)</t>
    </r>
  </si>
  <si>
    <r>
      <rPr>
        <b/>
        <sz val="14"/>
        <color rgb="FF1D1D6C"/>
        <rFont val="Arial"/>
        <family val="2"/>
        <charset val="204"/>
      </rPr>
      <t>Verpflegungsmehraufwand</t>
    </r>
    <r>
      <rPr>
        <sz val="14"/>
        <color rgb="FF1D1D6C"/>
        <rFont val="Arial"/>
        <family val="2"/>
        <charset val="204"/>
      </rPr>
      <t xml:space="preserve">
(pauschal)</t>
    </r>
  </si>
  <si>
    <r>
      <rPr>
        <b/>
        <sz val="14"/>
        <color rgb="FF1D1D6C"/>
        <rFont val="Arial"/>
        <family val="2"/>
        <charset val="204"/>
      </rPr>
      <t>Fahrtkosten</t>
    </r>
    <r>
      <rPr>
        <sz val="14"/>
        <color rgb="FF1D1D6C"/>
        <rFont val="Arial"/>
        <family val="2"/>
        <charset val="204"/>
      </rPr>
      <t xml:space="preserve">
(effektiv)</t>
    </r>
  </si>
  <si>
    <r>
      <rPr>
        <b/>
        <sz val="14"/>
        <color rgb="FF1D1D6C"/>
        <rFont val="Arial"/>
        <family val="2"/>
        <charset val="204"/>
      </rPr>
      <t>Fahrtkosten</t>
    </r>
    <r>
      <rPr>
        <sz val="14"/>
        <color rgb="FF1D1D6C"/>
        <rFont val="Arial"/>
        <family val="2"/>
        <charset val="204"/>
      </rPr>
      <t xml:space="preserve">
(effektiv gefahrene Kilometer)</t>
    </r>
  </si>
  <si>
    <r>
      <rPr>
        <b/>
        <sz val="14"/>
        <color rgb="FF1D1D6C"/>
        <rFont val="Arial"/>
        <family val="2"/>
        <charset val="204"/>
      </rPr>
      <t>Reisenebenkosten</t>
    </r>
    <r>
      <rPr>
        <sz val="14"/>
        <color rgb="FF1D1D6C"/>
        <rFont val="Arial"/>
        <family val="2"/>
        <charset val="204"/>
      </rPr>
      <t xml:space="preserve">
(effektiv)</t>
    </r>
  </si>
  <si>
    <r>
      <rPr>
        <b/>
        <sz val="14"/>
        <color rgb="FF1D1D6C"/>
        <rFont val="Arial"/>
        <family val="2"/>
        <charset val="204"/>
      </rPr>
      <t>Reisenebenkosten</t>
    </r>
    <r>
      <rPr>
        <sz val="14"/>
        <color rgb="FF1D1D6C"/>
        <rFont val="Arial"/>
        <family val="2"/>
        <charset val="204"/>
      </rPr>
      <t xml:space="preserve">
(pauschal)</t>
    </r>
  </si>
  <si>
    <t>(max. 0.70 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</si>
</sst>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₴&quot;_-;\-* #,##0.00\ &quot;₴&quot;_-;_-* &quot;-&quot;??\ &quot;₴&quot;_-;_-@_-"/>
    <numFmt numFmtId="164" formatCode="_-* #,##0.00\ [$CHF-100C]_-;\-* #,##0.00\ [$CHF-100C]_-;_-* &quot;-&quot;??\ [$CHF-100C]_-;_-@_-"/>
    <numFmt numFmtId="165" formatCode="0.0"/>
  </numFmts>
  <fonts count="18" x14ac:knownFonts="1"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0"/>
      <name val="Arial Black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D90E4B"/>
      <name val="Arial Black"/>
      <family val="2"/>
      <charset val="204"/>
    </font>
    <font>
      <sz val="12"/>
      <color rgb="FFD90E4B"/>
      <name val="Arial"/>
      <family val="2"/>
      <charset val="204"/>
    </font>
    <font>
      <b/>
      <sz val="14"/>
      <color rgb="FF1D1D6C"/>
      <name val="Arial"/>
      <family val="2"/>
      <charset val="204"/>
    </font>
    <font>
      <sz val="11"/>
      <color theme="0"/>
      <name val="Arial"/>
      <family val="2"/>
      <charset val="204"/>
    </font>
    <font>
      <sz val="14"/>
      <color rgb="FF1D1D6C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rgb="FF1D1D6C"/>
      <name val="Arial"/>
      <family val="2"/>
      <charset val="204"/>
    </font>
    <font>
      <sz val="12"/>
      <color rgb="FF1D1D6C"/>
      <name val="Arial"/>
      <family val="2"/>
      <charset val="204"/>
    </font>
    <font>
      <sz val="16"/>
      <color rgb="FFD90E4B"/>
      <name val="Arial Black"/>
      <family val="2"/>
      <charset val="204"/>
    </font>
    <font>
      <i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0E4B"/>
        <bgColor indexed="64"/>
      </patternFill>
    </fill>
    <fill>
      <patternFill patternType="solid">
        <fgColor rgb="FF1D1D6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AFD"/>
        <bgColor indexed="64"/>
      </patternFill>
    </fill>
    <fill>
      <patternFill patternType="solid">
        <fgColor rgb="FF6772E5"/>
        <bgColor indexed="64"/>
      </patternFill>
    </fill>
  </fills>
  <borders count="6">
    <border>
      <left/>
      <right/>
      <top/>
      <bottom/>
      <diagonal/>
    </border>
    <border>
      <left style="thin">
        <color rgb="FFF6FAFD"/>
      </left>
      <right style="thin">
        <color rgb="FFF6FAFD"/>
      </right>
      <top style="thin">
        <color rgb="FFF6FAFD"/>
      </top>
      <bottom style="thin">
        <color rgb="FFF6FAFD"/>
      </bottom>
      <diagonal/>
    </border>
    <border>
      <left style="thin">
        <color rgb="FF1D1D6C"/>
      </left>
      <right/>
      <top/>
      <bottom/>
      <diagonal/>
    </border>
    <border>
      <left/>
      <right style="thin">
        <color rgb="FF1D1D6C"/>
      </right>
      <top/>
      <bottom/>
      <diagonal/>
    </border>
    <border>
      <left style="thin">
        <color rgb="FFF6FAFD"/>
      </left>
      <right/>
      <top style="thin">
        <color rgb="FFF6FAFD"/>
      </top>
      <bottom style="thin">
        <color rgb="FFF6FAF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Alignment="0">
      <alignment horizontal="center" vertical="center" wrapText="1"/>
    </xf>
    <xf numFmtId="164" fontId="3" fillId="2" borderId="0">
      <alignment horizontal="center" vertical="center" wrapText="1"/>
    </xf>
    <xf numFmtId="0" fontId="11" fillId="3" borderId="1"/>
    <xf numFmtId="0" fontId="15" fillId="5" borderId="1"/>
    <xf numFmtId="0" fontId="11" fillId="6" borderId="1"/>
    <xf numFmtId="0" fontId="16" fillId="0" borderId="0">
      <alignment horizontal="center"/>
    </xf>
  </cellStyleXfs>
  <cellXfs count="51">
    <xf numFmtId="0" fontId="0" fillId="0" borderId="0" xfId="0"/>
    <xf numFmtId="14" fontId="0" fillId="0" borderId="0" xfId="0" applyNumberFormat="1"/>
    <xf numFmtId="0" fontId="0" fillId="0" borderId="0" xfId="0" applyAlignment="1"/>
    <xf numFmtId="49" fontId="0" fillId="0" borderId="0" xfId="0" applyNumberFormat="1"/>
    <xf numFmtId="0" fontId="3" fillId="0" borderId="0" xfId="0" applyFont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7" fillId="0" borderId="0" xfId="2" applyAlignment="1">
      <alignment horizontal="left"/>
    </xf>
    <xf numFmtId="0" fontId="13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/>
    <xf numFmtId="0" fontId="15" fillId="0" borderId="0" xfId="0" applyFont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horizontal="center"/>
    </xf>
    <xf numFmtId="0" fontId="11" fillId="3" borderId="1" xfId="5"/>
    <xf numFmtId="0" fontId="11" fillId="3" borderId="4" xfId="5" applyBorder="1"/>
    <xf numFmtId="0" fontId="11" fillId="3" borderId="4" xfId="5" applyFont="1" applyBorder="1"/>
    <xf numFmtId="0" fontId="0" fillId="0" borderId="0" xfId="0" applyFont="1"/>
    <xf numFmtId="164" fontId="0" fillId="0" borderId="0" xfId="0" applyNumberFormat="1" applyFont="1"/>
    <xf numFmtId="0" fontId="11" fillId="6" borderId="1" xfId="0" applyFont="1" applyFill="1" applyBorder="1"/>
    <xf numFmtId="0" fontId="11" fillId="6" borderId="1" xfId="7"/>
    <xf numFmtId="164" fontId="11" fillId="6" borderId="1" xfId="7" applyNumberFormat="1"/>
    <xf numFmtId="0" fontId="14" fillId="5" borderId="5" xfId="0" applyFont="1" applyFill="1" applyBorder="1"/>
    <xf numFmtId="0" fontId="14" fillId="5" borderId="5" xfId="6" applyFont="1" applyBorder="1"/>
    <xf numFmtId="14" fontId="14" fillId="5" borderId="5" xfId="6" applyNumberFormat="1" applyFont="1" applyBorder="1"/>
    <xf numFmtId="164" fontId="3" fillId="2" borderId="0" xfId="4">
      <alignment horizontal="center" vertical="center" wrapText="1"/>
    </xf>
    <xf numFmtId="2" fontId="11" fillId="6" borderId="1" xfId="7" applyNumberFormat="1"/>
    <xf numFmtId="165" fontId="0" fillId="0" borderId="0" xfId="0" applyNumberFormat="1"/>
    <xf numFmtId="164" fontId="3" fillId="2" borderId="0" xfId="4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164" fontId="17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left" readingOrder="1"/>
    </xf>
    <xf numFmtId="0" fontId="9" fillId="0" borderId="0" xfId="0" applyFont="1" applyAlignment="1">
      <alignment horizontal="center" wrapText="1"/>
    </xf>
    <xf numFmtId="0" fontId="12" fillId="4" borderId="0" xfId="3" applyAlignment="1">
      <alignment horizontal="center"/>
    </xf>
    <xf numFmtId="0" fontId="16" fillId="0" borderId="0" xfId="0" applyFont="1" applyBorder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2" fontId="3" fillId="2" borderId="0" xfId="1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/>
    </xf>
    <xf numFmtId="0" fontId="15" fillId="5" borderId="0" xfId="0" applyFont="1" applyFill="1" applyBorder="1" applyAlignment="1">
      <alignment horizontal="center" vertical="top"/>
    </xf>
    <xf numFmtId="0" fontId="15" fillId="5" borderId="3" xfId="0" applyFont="1" applyFill="1" applyBorder="1" applyAlignment="1">
      <alignment horizontal="center" vertical="top"/>
    </xf>
    <xf numFmtId="0" fontId="15" fillId="5" borderId="2" xfId="0" applyFont="1" applyFill="1" applyBorder="1" applyAlignment="1">
      <alignment horizontal="center" vertical="top"/>
    </xf>
  </cellXfs>
  <cellStyles count="9">
    <cellStyle name="Input" xfId="6" xr:uid="{58699A7E-482D-466E-8FA2-88764C6C78DA}"/>
    <cellStyle name="Label" xfId="5" xr:uid="{B40C1D17-ED0C-46A3-BA5F-0DA9B84CE5AC}"/>
    <cellStyle name="Output" xfId="7" xr:uid="{09240E45-9300-406D-8021-9EC72B7A0238}"/>
    <cellStyle name="Titel 1" xfId="8" xr:uid="{D478AB48-D4CD-477E-937D-C46158BAA6D1}"/>
    <cellStyle name="Titel 2" xfId="3" xr:uid="{E18D355F-2884-4085-8A36-147E829018A2}"/>
    <cellStyle name="Total Summe" xfId="4" xr:uid="{1D267AFF-414C-45BC-981A-8B1D29892900}"/>
    <cellStyle name="Гіперпосилання" xfId="2" builtinId="8"/>
    <cellStyle name="Грошовий" xfId="1" builtinId="4"/>
    <cellStyle name="Звичайний" xfId="0" builtinId="0" customBuiltin="1"/>
  </cellStyles>
  <dxfs count="40">
    <dxf>
      <numFmt numFmtId="164" formatCode="_-* #,##0.00\ [$CHF-100C]_-;\-* #,##0.00\ [$CHF-100C]_-;_-* &quot;-&quot;??\ [$CHF-100C]_-;_-@_-"/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_-* #,##0.00\ [$CHF-100C]_-;\-* #,##0.00\ [$CHF-100C]_-;_-* &quot;-&quot;??\ [$CHF-100C]_-;_-@_-"/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64" formatCode="_-* #,##0.00\ [$CHF-100C]_-;\-* #,##0.00\ [$CHF-100C]_-;_-* &quot;-&quot;??\ [$CHF-100C]_-;_-@_-"/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_-* #,##0.00\ [$CHF-100C]_-;\-* #,##0.00\ [$CHF-100C]_-;_-* &quot;-&quot;??\ [$CHF-100C]_-;_-@_-"/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64" formatCode="_-* #,##0.00\ [$CHF-100C]_-;\-* #,##0.00\ [$CHF-100C]_-;_-* &quot;-&quot;??\ [$CHF-100C]_-;_-@_-"/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4" formatCode="_-* #,##0.00\ [$CHF-100C]_-;\-* #,##0.00\ [$CHF-100C]_-;_-* &quot;-&quot;??\ [$CHF-100C]_-;_-@_-"/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2" formatCode="0.00"/>
    </dxf>
    <dxf>
      <numFmt numFmtId="165" formatCode="0.0"/>
    </dxf>
    <dxf>
      <numFmt numFmtId="164" formatCode="_-* #,##0.00\ [$CHF-100C]_-;\-* #,##0.00\ [$CHF-100C]_-;_-* &quot;-&quot;??\ [$CHF-100C]_-;_-@_-"/>
    </dxf>
    <dxf>
      <numFmt numFmtId="164" formatCode="_-* #,##0.00\ [$CHF-100C]_-;\-* #,##0.00\ [$CHF-100C]_-;_-* &quot;-&quot;??\ [$CHF-100C]_-;_-@_-"/>
    </dxf>
    <dxf>
      <numFmt numFmtId="164" formatCode="_-* #,##0.00\ [$CHF-100C]_-;\-* #,##0.00\ [$CHF-100C]_-;_-* &quot;-&quot;??\ [$CHF-100C]_-;_-@_-"/>
    </dxf>
    <dxf>
      <numFmt numFmtId="164" formatCode="_-* #,##0.00\ [$CHF-100C]_-;\-* #,##0.00\ [$CHF-100C]_-;_-* &quot;-&quot;??\ [$CHF-100C]_-;_-@_-"/>
    </dxf>
    <dxf>
      <numFmt numFmtId="2" formatCode="0.00"/>
    </dxf>
    <dxf>
      <alignment textRotation="0" wrapText="1" indent="0" justifyLastLine="0" shrinkToFit="0" readingOrder="0"/>
    </dxf>
    <dxf>
      <numFmt numFmtId="164" formatCode="_-* #,##0.00\ [$CHF-100C]_-;\-* #,##0.00\ [$CHF-100C]_-;_-* &quot;-&quot;??\ [$CHF-100C]_-;_-@_-"/>
    </dxf>
    <dxf>
      <numFmt numFmtId="164" formatCode="_-* #,##0.00\ [$CHF-100C]_-;\-* #,##0.00\ [$CHF-100C]_-;_-* &quot;-&quot;??\ [$CHF-100C]_-;_-@_-"/>
    </dxf>
    <dxf>
      <numFmt numFmtId="164" formatCode="_-* #,##0.00\ [$CHF-100C]_-;\-* #,##0.00\ [$CHF-100C]_-;_-* &quot;-&quot;??\ [$CHF-100C]_-;_-@_-"/>
    </dxf>
    <dxf>
      <numFmt numFmtId="164" formatCode="_-* #,##0.00\ [$CHF-100C]_-;\-* #,##0.00\ [$CHF-100C]_-;_-* &quot;-&quot;??\ [$CHF-100C]_-;_-@_-"/>
    </dxf>
    <dxf>
      <numFmt numFmtId="164" formatCode="_-* #,##0.00\ [$CHF-100C]_-;\-* #,##0.00\ [$CHF-100C]_-;_-* &quot;-&quot;??\ [$CHF-100C]_-;_-@_-"/>
    </dxf>
    <dxf>
      <font>
        <color theme="0"/>
      </font>
      <fill>
        <patternFill>
          <bgColor rgb="FF1D1D6C"/>
        </patternFill>
      </fill>
    </dxf>
    <dxf>
      <font>
        <color theme="0"/>
      </font>
      <fill>
        <patternFill>
          <bgColor rgb="FF1D1D6C"/>
        </patternFill>
      </fill>
    </dxf>
    <dxf>
      <border diagonalUp="0" diagonalDown="0">
        <left style="thin">
          <color rgb="FF1D1D6C"/>
        </left>
        <right style="thin">
          <color rgb="FF1D1D6C"/>
        </right>
        <top style="thin">
          <color rgb="FF1D1D6C"/>
        </top>
        <bottom style="thin">
          <color rgb="FF1D1D6C"/>
        </bottom>
        <vertical style="thin">
          <color rgb="FF1D1D6C"/>
        </vertical>
        <horizontal style="thin">
          <color rgb="FF1D1D6C"/>
        </horizontal>
      </border>
    </dxf>
  </dxfs>
  <tableStyles count="2" defaultTableStyle="treuhand-suche.ch" defaultPivotStyle="PivotStyleLight16">
    <tableStyle name="treuhand-suche.ch" pivot="0" count="2" xr9:uid="{3B16BC7F-A5DD-4A7B-82DF-155551E747A2}">
      <tableStyleElement type="wholeTable" dxfId="39"/>
      <tableStyleElement type="headerRow" dxfId="38"/>
    </tableStyle>
    <tableStyle name="Стиль зведеної таблиці 1" table="0" count="1" xr9:uid="{79A18DB7-6FD7-4BE1-9DB5-CAEBDE0AA072}">
      <tableStyleElement type="headerRow" dxfId="37"/>
    </tableStyle>
  </tableStyles>
  <colors>
    <mruColors>
      <color rgb="FF6772E5"/>
      <color rgb="FF1D1D6C"/>
      <color rgb="FFF6FAFD"/>
      <color rgb="FFD90E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euhand-suche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28575</xdr:rowOff>
    </xdr:from>
    <xdr:to>
      <xdr:col>1</xdr:col>
      <xdr:colOff>133350</xdr:colOff>
      <xdr:row>0</xdr:row>
      <xdr:rowOff>379693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EB550E-08C7-4617-822E-C6E801EDE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1575" y="28575"/>
          <a:ext cx="2238375" cy="3511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A9868E-8ADC-4C8E-9AD5-4A2957581982}" name="Таблиця1" displayName="Таблиця1" ref="A3:D4" totalsRowShown="0">
  <autoFilter ref="A3:D4" xr:uid="{1BA9868E-8ADC-4C8E-9AD5-4A2957581982}"/>
  <tableColumns count="4">
    <tableColumn id="1" xr3:uid="{0EBA78D3-346A-42D0-B7BF-CAEBE9D3E123}" name="№"/>
    <tableColumn id="2" xr3:uid="{753E32EF-5A3E-4CEB-AFAF-F500A639DA46}" name="Datum"/>
    <tableColumn id="3" xr3:uid="{C45EAE52-1DDA-4218-B9D0-B72B583336E1}" name="Beleg Beschreibung"/>
    <tableColumn id="4" xr3:uid="{AB10AF06-2D3E-4891-9605-C49D09AB02FC}" name="Summe" dataDxfId="36"/>
  </tableColumns>
  <tableStyleInfo name="treuhand-suche.ch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9E5C9AE-2FB4-475B-A6E3-F2A635813DFD}" name="Таблиця1416" displayName="Таблиця1416" ref="E3:G4">
  <autoFilter ref="E3:G4" xr:uid="{49E5C9AE-2FB4-475B-A6E3-F2A635813DFD}"/>
  <tableColumns count="3">
    <tableColumn id="1" xr3:uid="{0879A251-A820-409F-984A-5F3EA1AE3D1C}" name="№" totalsRowLabel="Total"/>
    <tableColumn id="2" xr3:uid="{8979F33A-B0FD-4378-91F1-A44DA83B140A}" name="Route"/>
    <tableColumn id="3" xr3:uid="{697C79F7-B085-439C-9D26-2919645C05E1}" name="Km" totalsRowFunction="custom" dataDxfId="25" totalsRowDxfId="24">
      <totalsRowFormula>SUM(Таблиця1416[Km])</totalsRowFormula>
    </tableColumn>
  </tableColumns>
  <tableStyleInfo name="treuhand-suche.ch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E54A8A-F524-49DB-A1F5-D4B4D8707A4D}" name="UP" displayName="UP" ref="A3:F6" totalsRowShown="0" headerRowDxfId="23" dataDxfId="22">
  <autoFilter ref="A3:F6" xr:uid="{26E54A8A-F524-49DB-A1F5-D4B4D8707A4D}"/>
  <tableColumns count="6">
    <tableColumn id="1" xr3:uid="{32193ADF-C1FD-4B46-A253-AACE90CA1C6C}" name="№" dataDxfId="21"/>
    <tableColumn id="2" xr3:uid="{3880571D-7F87-4DF1-972B-859FC9412AB1}" name="Beschreibung" dataDxfId="20"/>
    <tableColumn id="3" xr3:uid="{C76E8B1A-680F-4E1E-B2EE-C63869141416}" name="Variablenname" dataDxfId="19"/>
    <tableColumn id="6" xr3:uid="{0417B9B1-5EA3-4D4D-973B-8BBBDDFA10F5}" name="Pauschalbeitrag" dataDxfId="18"/>
    <tableColumn id="5" xr3:uid="{3F78C8CB-F0F5-4515-BF9C-7476D47580B7}" name="Variablenname2" dataDxfId="17"/>
    <tableColumn id="4" xr3:uid="{103CE5FE-55FF-4494-9601-DEDACB88FB73}" name="Pauschalbeitrag3" dataDxfId="16"/>
  </tableColumns>
  <tableStyleInfo name="treuhand-suche.ch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D392290-7B9C-4DD6-8A62-10DC476677F6}" name="VP" displayName="VP" ref="H3:M7" totalsRowShown="0" headerRowDxfId="15" dataDxfId="14">
  <autoFilter ref="H3:M7" xr:uid="{6D392290-7B9C-4DD6-8A62-10DC476677F6}"/>
  <tableColumns count="6">
    <tableColumn id="1" xr3:uid="{AEC29147-48E4-4FCD-ACEB-548EA1F8B440}" name="№" dataDxfId="13"/>
    <tableColumn id="2" xr3:uid="{983255B4-FC31-41CB-AE2E-5256169D2D90}" name="Beschreibung" dataDxfId="12"/>
    <tableColumn id="3" xr3:uid="{F280470F-7AD5-4727-B1DA-E32BE39A8872}" name="Variablenname" dataDxfId="11"/>
    <tableColumn id="6" xr3:uid="{CE229712-7F82-45C0-AE77-461412177C4E}" name="Pauschalbeitrag" dataDxfId="10"/>
    <tableColumn id="5" xr3:uid="{9FBB2B55-AEA6-425C-B76D-8E22E59C5988}" name="Variablenname2" dataDxfId="9"/>
    <tableColumn id="4" xr3:uid="{FCAD579A-8CDB-4864-AFF3-2DAACAEBD822}" name="Pauschalbeitrag3" dataDxfId="8"/>
  </tableColumns>
  <tableStyleInfo name="treuhand-suche.ch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1D9C34D-4CD3-4944-B6CE-F9FA2358003B}" name="RP" displayName="RP" ref="O3:T4" totalsRowShown="0" headerRowDxfId="7" dataDxfId="6">
  <autoFilter ref="O3:T4" xr:uid="{C1D9C34D-4CD3-4944-B6CE-F9FA2358003B}"/>
  <tableColumns count="6">
    <tableColumn id="1" xr3:uid="{0D96B1B4-8CA2-481C-B335-0511AF6A33C7}" name="№" dataDxfId="5"/>
    <tableColumn id="2" xr3:uid="{FC5705C8-2027-4E42-B29B-9F65C1187372}" name="Beschreibung" dataDxfId="4"/>
    <tableColumn id="3" xr3:uid="{87842F9D-605C-44F5-A81D-F4C28CD2BB1B}" name="Variablenname" dataDxfId="3"/>
    <tableColumn id="6" xr3:uid="{63DB069B-AFC2-40BB-8E7E-C12C808AF3B8}" name="Pauschalbeitrag" dataDxfId="2"/>
    <tableColumn id="5" xr3:uid="{03CBD89F-EC51-42A5-A45A-901540893B1C}" name="Variablenname2" dataDxfId="1"/>
    <tableColumn id="4" xr3:uid="{9C930CC8-C213-48C1-ABE1-15A6A2A04BED}" name="Pauschalbeitrag3" dataDxfId="0"/>
  </tableColumns>
  <tableStyleInfo name="treuhand-suche.ch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82C650-6B2C-49C9-8E9F-6C4BEB048BC9}" name="Таблиця2" displayName="Таблиця2" ref="F3:I4" totalsRowShown="0">
  <autoFilter ref="F3:I4" xr:uid="{7082C650-6B2C-49C9-8E9F-6C4BEB048BC9}"/>
  <tableColumns count="4">
    <tableColumn id="1" xr3:uid="{70F90EFC-EC2B-4EE7-A92A-44740AE0E0D3}" name="№"/>
    <tableColumn id="2" xr3:uid="{799C4310-AE72-4BCB-82E2-4A182C82A94A}" name="Datum"/>
    <tableColumn id="3" xr3:uid="{CEA272D0-1FD9-4036-84DB-0B99BAB48DF3}" name="Spesen Beschreibung"/>
    <tableColumn id="4" xr3:uid="{04C43D4D-FAEB-4542-881A-0DF1031166F5}" name="Summe" dataDxfId="35"/>
  </tableColumns>
  <tableStyleInfo name="treuhand-suche.ch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B9637C2-A685-434E-B5B1-13568ABA12BA}" name="Таблиця24" displayName="Таблиця24" ref="K3:N4" totalsRowShown="0">
  <autoFilter ref="K3:N4" xr:uid="{4B9637C2-A685-434E-B5B1-13568ABA12BA}"/>
  <tableColumns count="4">
    <tableColumn id="1" xr3:uid="{34EAA79F-6312-4769-BF32-9D2E4A420EBE}" name="№"/>
    <tableColumn id="2" xr3:uid="{707AA002-E6E1-42EA-A5BF-21D708E32101}" name="Datum"/>
    <tableColumn id="3" xr3:uid="{2795205E-E930-48ED-AFE0-B88E40E2EB6D}" name="Beleg Beschreibung"/>
    <tableColumn id="4" xr3:uid="{49F30DE2-7BD3-44F5-85A8-50D3698CB5AB}" name="Summe" dataDxfId="34"/>
  </tableColumns>
  <tableStyleInfo name="treuhand-suche.ch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B27094-4F81-42C1-BFD3-E439174BD598}" name="Таблиця25" displayName="Таблиця25" ref="P3:S4" totalsRowShown="0">
  <autoFilter ref="P3:S4" xr:uid="{AAB27094-4F81-42C1-BFD3-E439174BD598}"/>
  <tableColumns count="4">
    <tableColumn id="1" xr3:uid="{48196D34-32B2-4F84-ADE4-CDB361510E8E}" name="№"/>
    <tableColumn id="2" xr3:uid="{E5F0244C-2998-4F29-B6AC-7EA3D7322AF4}" name="Datum"/>
    <tableColumn id="3" xr3:uid="{0A6D2921-D4E2-4C78-A316-1A278F0EA9C5}" name="Spesen Beschreibung"/>
    <tableColumn id="4" xr3:uid="{830B4E23-78FB-4373-92D0-1FB2B017B74B}" name="Summe" dataDxfId="33"/>
  </tableColumns>
  <tableStyleInfo name="treuhand-suche.ch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7718062-02E6-4AE5-B48A-C2DB6799E97D}" name="Таблиця246" displayName="Таблиця246" ref="U3:X4" totalsRowShown="0">
  <autoFilter ref="U3:X4" xr:uid="{47718062-02E6-4AE5-B48A-C2DB6799E97D}"/>
  <tableColumns count="4">
    <tableColumn id="1" xr3:uid="{2AF935A8-53B5-4806-A8F5-F01C1E8275D8}" name="№"/>
    <tableColumn id="2" xr3:uid="{15164F29-F37C-42E6-99C2-9E9E081A10E3}" name="Datum"/>
    <tableColumn id="3" xr3:uid="{AC6E312F-276D-4B2D-B55C-13FA64C19A4B}" name="Beleg Beschreibung"/>
    <tableColumn id="4" xr3:uid="{D89CEF8D-F84B-47F0-9F17-78353522BD04}" name="Summe" dataDxfId="32"/>
  </tableColumns>
  <tableStyleInfo name="treuhand-suche.ch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49D6367-0589-4D6F-89AD-E485290F56FA}" name="Таблиця2467" displayName="Таблиця2467" ref="Z3:AB4" totalsRowShown="0">
  <autoFilter ref="Z3:AB4" xr:uid="{549D6367-0589-4D6F-89AD-E485290F56FA}"/>
  <tableColumns count="3">
    <tableColumn id="1" xr3:uid="{88729440-6925-4B42-B3C6-68AD1600A615}" name="№"/>
    <tableColumn id="2" xr3:uid="{DFE047FA-6FA9-4915-9423-5804105E0DF6}" name="Route" dataDxfId="31"/>
    <tableColumn id="4" xr3:uid="{88279CA9-22EE-4220-B140-5E5672C0A3C3}" name="Km" dataDxfId="30"/>
  </tableColumns>
  <tableStyleInfo name="treuhand-suche.ch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8956CB0-8268-4AB3-A3BC-35EA1DB906A9}" name="Таблиця248" displayName="Таблиця248" ref="AD3:AG4" totalsRowShown="0">
  <autoFilter ref="AD3:AG4" xr:uid="{78956CB0-8268-4AB3-A3BC-35EA1DB906A9}"/>
  <tableColumns count="4">
    <tableColumn id="1" xr3:uid="{6E9B7592-9C20-4CF4-91FE-92FAE106B76D}" name="№"/>
    <tableColumn id="2" xr3:uid="{DE1DB7F7-9AFC-479B-B777-776FBC7E155A}" name="Datum"/>
    <tableColumn id="3" xr3:uid="{C09CA2CD-7A55-405F-AAE8-88A377729D82}" name="Beleg Beschreibung"/>
    <tableColumn id="4" xr3:uid="{41BB45E8-9C33-40FC-91E9-C199EFE971B9}" name="Summe" dataDxfId="29"/>
  </tableColumns>
  <tableStyleInfo name="treuhand-suche.ch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3444DFA-42E6-4AD6-A6CC-D7F0F871644F}" name="Таблиця259" displayName="Таблиця259" ref="AI3:AL4" totalsRowShown="0">
  <autoFilter ref="AI3:AL4" xr:uid="{53444DFA-42E6-4AD6-A6CC-D7F0F871644F}"/>
  <tableColumns count="4">
    <tableColumn id="1" xr3:uid="{7637DEC4-0975-4827-A515-F686ED71A8C1}" name="№"/>
    <tableColumn id="2" xr3:uid="{9D270B76-0C10-4978-9FF0-27D26F1B7580}" name="Datum"/>
    <tableColumn id="3" xr3:uid="{BAB684D1-5D23-4563-BFD3-B39394E696B0}" name="Spesen Beschreibung"/>
    <tableColumn id="4" xr3:uid="{8318B788-B0E0-4DB9-893F-168DB3906FF3}" name="Summe" dataDxfId="28"/>
  </tableColumns>
  <tableStyleInfo name="treuhand-suche.ch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B33A791-1FF1-40AB-A424-326E69B229E9}" name="Таблиця14" displayName="Таблиця14" ref="A3:C5">
  <autoFilter ref="A3:C5" xr:uid="{AB33A791-1FF1-40AB-A424-326E69B229E9}"/>
  <tableColumns count="3">
    <tableColumn id="1" xr3:uid="{04E4D2CE-4C57-4F21-B8CF-5C8E29438C2C}" name="№" totalsRowLabel="Total"/>
    <tableColumn id="2" xr3:uid="{A563F91F-BF48-4081-9057-C2DEB1C831EE}" name="Beschreibung"/>
    <tableColumn id="3" xr3:uid="{FB74D425-D44D-442F-8BE2-9F03EE6B83A7}" name="Summe" totalsRowFunction="custom" dataDxfId="27" totalsRowDxfId="26">
      <totalsRowFormula>SUM(Таблиця14[Summe])</totalsRowFormula>
    </tableColumn>
  </tableColumns>
  <tableStyleInfo name="treuhand-suche.ch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36E0-5299-41D5-88CB-0ADF58C7CF4B}">
  <dimension ref="A1:F34"/>
  <sheetViews>
    <sheetView showGridLines="0" tabSelected="1" zoomScaleNormal="100" workbookViewId="0">
      <selection activeCell="A2" sqref="A2:B2"/>
    </sheetView>
  </sheetViews>
  <sheetFormatPr defaultRowHeight="14.25" x14ac:dyDescent="0.2"/>
  <cols>
    <col min="1" max="1" width="43" style="21" bestFit="1" customWidth="1"/>
    <col min="2" max="2" width="20.25" style="21" customWidth="1"/>
    <col min="3" max="3" width="16.75" customWidth="1"/>
    <col min="4" max="4" width="17.5" customWidth="1"/>
  </cols>
  <sheetData>
    <row r="1" spans="1:6" ht="31.5" customHeight="1" x14ac:dyDescent="0.2"/>
    <row r="2" spans="1:6" ht="24.75" x14ac:dyDescent="0.5">
      <c r="A2" s="38" t="s">
        <v>0</v>
      </c>
      <c r="B2" s="38"/>
      <c r="C2" s="11"/>
      <c r="D2" s="2"/>
    </row>
    <row r="3" spans="1:6" ht="5.25" customHeight="1" x14ac:dyDescent="0.2"/>
    <row r="4" spans="1:6" x14ac:dyDescent="0.2">
      <c r="A4" s="20" t="s">
        <v>5</v>
      </c>
      <c r="B4" s="26" t="s">
        <v>10</v>
      </c>
      <c r="D4" s="2"/>
      <c r="E4" s="2"/>
      <c r="F4" s="2"/>
    </row>
    <row r="5" spans="1:6" x14ac:dyDescent="0.2">
      <c r="A5" s="20" t="s">
        <v>1</v>
      </c>
      <c r="B5" s="27" t="s">
        <v>11</v>
      </c>
      <c r="D5" s="3"/>
      <c r="E5" s="3"/>
      <c r="F5" s="3"/>
    </row>
    <row r="6" spans="1:6" x14ac:dyDescent="0.2">
      <c r="A6" s="20" t="s">
        <v>2</v>
      </c>
      <c r="B6" s="27" t="s">
        <v>65</v>
      </c>
      <c r="D6" s="3"/>
      <c r="E6" s="3"/>
      <c r="F6" s="3"/>
    </row>
    <row r="7" spans="1:6" x14ac:dyDescent="0.2">
      <c r="A7" s="20" t="s">
        <v>3</v>
      </c>
      <c r="B7" s="28">
        <v>44896</v>
      </c>
      <c r="C7" s="1"/>
    </row>
    <row r="8" spans="1:6" x14ac:dyDescent="0.2">
      <c r="A8" s="20" t="s">
        <v>4</v>
      </c>
      <c r="B8" s="28">
        <v>44906</v>
      </c>
      <c r="C8" s="1"/>
    </row>
    <row r="9" spans="1:6" ht="5.25" customHeight="1" x14ac:dyDescent="0.2"/>
    <row r="10" spans="1:6" x14ac:dyDescent="0.2">
      <c r="A10" s="19" t="s">
        <v>8</v>
      </c>
      <c r="B10" s="23">
        <f>_xlfn.DAYS(B8,B7)</f>
        <v>10</v>
      </c>
    </row>
    <row r="11" spans="1:6" x14ac:dyDescent="0.2">
      <c r="A11" s="18" t="s">
        <v>9</v>
      </c>
      <c r="B11" s="24">
        <f>B10/7*5*8.4</f>
        <v>60.000000000000007</v>
      </c>
    </row>
    <row r="13" spans="1:6" ht="18" x14ac:dyDescent="0.25">
      <c r="A13" s="37" t="s">
        <v>6</v>
      </c>
      <c r="B13" s="37"/>
    </row>
    <row r="14" spans="1:6" x14ac:dyDescent="0.2">
      <c r="A14" s="18" t="s">
        <v>66</v>
      </c>
      <c r="B14" s="25">
        <f>Übernachtungskosten__effektiv</f>
        <v>0</v>
      </c>
    </row>
    <row r="15" spans="1:6" x14ac:dyDescent="0.2">
      <c r="A15" s="18" t="s">
        <v>21</v>
      </c>
      <c r="B15" s="25">
        <f>Übernachtungskosten__pauschal</f>
        <v>0</v>
      </c>
    </row>
    <row r="16" spans="1:6" x14ac:dyDescent="0.2">
      <c r="A16" s="18" t="s">
        <v>17</v>
      </c>
      <c r="B16" s="25">
        <f>SUM(B14:B15)</f>
        <v>0</v>
      </c>
    </row>
    <row r="17" spans="1:2" x14ac:dyDescent="0.2">
      <c r="A17" s="22"/>
      <c r="B17" s="22"/>
    </row>
    <row r="18" spans="1:2" ht="18" x14ac:dyDescent="0.25">
      <c r="A18" s="37" t="s">
        <v>12</v>
      </c>
      <c r="B18" s="37"/>
    </row>
    <row r="19" spans="1:2" x14ac:dyDescent="0.2">
      <c r="A19" s="18" t="s">
        <v>66</v>
      </c>
      <c r="B19" s="25">
        <f>Verpflegungsmehraufwand__effektiv</f>
        <v>0</v>
      </c>
    </row>
    <row r="20" spans="1:2" x14ac:dyDescent="0.2">
      <c r="A20" s="18" t="s">
        <v>21</v>
      </c>
      <c r="B20" s="25">
        <f>Verpflegungsmehraufwand__pauschal</f>
        <v>0</v>
      </c>
    </row>
    <row r="21" spans="1:2" x14ac:dyDescent="0.2">
      <c r="A21" s="18" t="s">
        <v>18</v>
      </c>
      <c r="B21" s="25">
        <f>SUM(B19:B20)</f>
        <v>0</v>
      </c>
    </row>
    <row r="22" spans="1:2" x14ac:dyDescent="0.2">
      <c r="A22" s="22"/>
      <c r="B22" s="22"/>
    </row>
    <row r="23" spans="1:2" ht="18" x14ac:dyDescent="0.25">
      <c r="A23" s="37" t="s">
        <v>13</v>
      </c>
      <c r="B23" s="37"/>
    </row>
    <row r="24" spans="1:2" x14ac:dyDescent="0.2">
      <c r="A24" s="18" t="s">
        <v>66</v>
      </c>
      <c r="B24" s="25">
        <f>Fahrtkosten__effektiv</f>
        <v>0</v>
      </c>
    </row>
    <row r="25" spans="1:2" x14ac:dyDescent="0.2">
      <c r="A25" s="18" t="s">
        <v>14</v>
      </c>
      <c r="B25" s="30">
        <f>Fahrtkosten__effektiv_gefahrene_Kilometer</f>
        <v>0</v>
      </c>
    </row>
    <row r="26" spans="1:2" x14ac:dyDescent="0.2">
      <c r="A26" s="18" t="s">
        <v>15</v>
      </c>
      <c r="B26" s="25">
        <f>Kilometersatz</f>
        <v>0.7</v>
      </c>
    </row>
    <row r="27" spans="1:2" x14ac:dyDescent="0.2">
      <c r="A27" s="18" t="s">
        <v>16</v>
      </c>
      <c r="B27" s="25">
        <f>SUM(B24,B25*B26)</f>
        <v>0</v>
      </c>
    </row>
    <row r="28" spans="1:2" x14ac:dyDescent="0.2">
      <c r="A28" s="22"/>
      <c r="B28" s="22"/>
    </row>
    <row r="29" spans="1:2" ht="18" x14ac:dyDescent="0.25">
      <c r="A29" s="37" t="s">
        <v>19</v>
      </c>
      <c r="B29" s="37"/>
    </row>
    <row r="30" spans="1:2" x14ac:dyDescent="0.2">
      <c r="A30" s="18" t="s">
        <v>66</v>
      </c>
      <c r="B30" s="25">
        <f>Reisenebenkosten__effektiv</f>
        <v>0</v>
      </c>
    </row>
    <row r="31" spans="1:2" x14ac:dyDescent="0.2">
      <c r="A31" s="18" t="s">
        <v>21</v>
      </c>
      <c r="B31" s="25">
        <f>Reisenebenkosten__pauschal</f>
        <v>0</v>
      </c>
    </row>
    <row r="32" spans="1:2" x14ac:dyDescent="0.2">
      <c r="A32" s="18" t="s">
        <v>20</v>
      </c>
      <c r="B32" s="25">
        <f>SUM(B30:B31)</f>
        <v>0</v>
      </c>
    </row>
    <row r="33" spans="1:2" x14ac:dyDescent="0.2">
      <c r="A33" s="22"/>
      <c r="B33" s="22"/>
    </row>
    <row r="34" spans="1:2" ht="19.5" x14ac:dyDescent="0.2">
      <c r="A34" s="32" t="s">
        <v>22</v>
      </c>
      <c r="B34" s="29">
        <f>SUM(B16,B21,B27,B32)</f>
        <v>0</v>
      </c>
    </row>
  </sheetData>
  <mergeCells count="5">
    <mergeCell ref="A23:B23"/>
    <mergeCell ref="A29:B29"/>
    <mergeCell ref="A13:B13"/>
    <mergeCell ref="A18:B18"/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9A0FD-4FC9-47F7-864C-18D3B115ECE0}">
  <dimension ref="A1:AL4"/>
  <sheetViews>
    <sheetView showGridLines="0" zoomScale="85" zoomScaleNormal="85" workbookViewId="0">
      <selection sqref="A1:D1"/>
    </sheetView>
  </sheetViews>
  <sheetFormatPr defaultRowHeight="14.25" x14ac:dyDescent="0.2"/>
  <cols>
    <col min="1" max="1" width="5.5" customWidth="1"/>
    <col min="2" max="2" width="9" customWidth="1"/>
    <col min="3" max="3" width="20.875" customWidth="1"/>
    <col min="4" max="4" width="11.375" style="5" customWidth="1"/>
    <col min="5" max="5" width="1.25" customWidth="1"/>
    <col min="6" max="6" width="5.5" customWidth="1"/>
    <col min="8" max="8" width="22.375" customWidth="1"/>
    <col min="9" max="9" width="11.375" style="5" customWidth="1"/>
    <col min="10" max="10" width="4.875" customWidth="1"/>
    <col min="11" max="11" width="5.5" customWidth="1"/>
    <col min="13" max="13" width="20.875" customWidth="1"/>
    <col min="14" max="14" width="11.375" style="5" customWidth="1"/>
    <col min="15" max="15" width="1.25" customWidth="1"/>
    <col min="16" max="16" width="5.5" customWidth="1"/>
    <col min="18" max="18" width="22.375" customWidth="1"/>
    <col min="19" max="19" width="11.375" style="5" customWidth="1"/>
    <col min="20" max="20" width="4.875" customWidth="1"/>
    <col min="21" max="21" width="5.5" customWidth="1"/>
    <col min="23" max="23" width="20.875" customWidth="1"/>
    <col min="24" max="24" width="11.375" customWidth="1"/>
    <col min="25" max="25" width="1.25" customWidth="1"/>
    <col min="26" max="26" width="5.5" customWidth="1"/>
    <col min="27" max="27" width="28" style="7" customWidth="1"/>
    <col min="28" max="28" width="6" style="6" customWidth="1"/>
    <col min="29" max="29" width="4.875" customWidth="1"/>
    <col min="30" max="30" width="5.5" customWidth="1"/>
    <col min="32" max="32" width="20.875" customWidth="1"/>
    <col min="33" max="33" width="11.375" customWidth="1"/>
    <col min="34" max="34" width="1.25" customWidth="1"/>
    <col min="35" max="35" width="5.5" customWidth="1"/>
    <col min="37" max="37" width="22.375" customWidth="1"/>
    <col min="38" max="38" width="11.375" customWidth="1"/>
  </cols>
  <sheetData>
    <row r="1" spans="1:38" s="12" customFormat="1" ht="39" customHeight="1" x14ac:dyDescent="0.2">
      <c r="A1" s="39" t="s">
        <v>68</v>
      </c>
      <c r="B1" s="40"/>
      <c r="C1" s="40"/>
      <c r="D1" s="40"/>
      <c r="F1" s="39" t="s">
        <v>69</v>
      </c>
      <c r="G1" s="39"/>
      <c r="H1" s="39"/>
      <c r="I1" s="39"/>
      <c r="K1" s="39" t="s">
        <v>70</v>
      </c>
      <c r="L1" s="40"/>
      <c r="M1" s="40"/>
      <c r="N1" s="40"/>
      <c r="P1" s="39" t="s">
        <v>71</v>
      </c>
      <c r="Q1" s="40"/>
      <c r="R1" s="40"/>
      <c r="S1" s="40"/>
      <c r="U1" s="39" t="s">
        <v>72</v>
      </c>
      <c r="V1" s="40"/>
      <c r="W1" s="40"/>
      <c r="X1" s="40"/>
      <c r="Z1" s="39" t="s">
        <v>73</v>
      </c>
      <c r="AA1" s="40"/>
      <c r="AB1" s="40"/>
      <c r="AD1" s="39" t="s">
        <v>74</v>
      </c>
      <c r="AE1" s="40"/>
      <c r="AF1" s="40"/>
      <c r="AG1" s="40"/>
      <c r="AI1" s="39" t="s">
        <v>75</v>
      </c>
      <c r="AJ1" s="40"/>
      <c r="AK1" s="40"/>
      <c r="AL1" s="40"/>
    </row>
    <row r="2" spans="1:38" s="4" customFormat="1" ht="19.5" x14ac:dyDescent="0.2">
      <c r="A2" s="41">
        <f>SUM(D:D)</f>
        <v>0</v>
      </c>
      <c r="B2" s="41"/>
      <c r="C2" s="41"/>
      <c r="D2" s="41"/>
      <c r="F2" s="41">
        <f>SUM(I:I)</f>
        <v>0</v>
      </c>
      <c r="G2" s="41"/>
      <c r="H2" s="41"/>
      <c r="I2" s="41"/>
      <c r="K2" s="41">
        <f>SUM(N:N)</f>
        <v>0</v>
      </c>
      <c r="L2" s="41"/>
      <c r="M2" s="41"/>
      <c r="N2" s="41"/>
      <c r="P2" s="42">
        <f>SUM(S:S)</f>
        <v>0</v>
      </c>
      <c r="Q2" s="42"/>
      <c r="R2" s="42"/>
      <c r="S2" s="42"/>
      <c r="U2" s="41">
        <f>SUM(X:X)</f>
        <v>0</v>
      </c>
      <c r="V2" s="41"/>
      <c r="W2" s="41"/>
      <c r="X2" s="41"/>
      <c r="Z2" s="43">
        <f>SUM(AB:AB)</f>
        <v>0</v>
      </c>
      <c r="AA2" s="43"/>
      <c r="AB2" s="43"/>
      <c r="AD2" s="41">
        <f>SUM(AG:AG)</f>
        <v>0</v>
      </c>
      <c r="AE2" s="41"/>
      <c r="AF2" s="41"/>
      <c r="AG2" s="41"/>
      <c r="AI2" s="42">
        <f>SUM(AL:AL)</f>
        <v>0</v>
      </c>
      <c r="AJ2" s="42"/>
      <c r="AK2" s="42"/>
      <c r="AL2" s="42"/>
    </row>
    <row r="3" spans="1:38" x14ac:dyDescent="0.2">
      <c r="A3" t="s">
        <v>7</v>
      </c>
      <c r="B3" t="s">
        <v>24</v>
      </c>
      <c r="C3" t="s">
        <v>25</v>
      </c>
      <c r="D3" s="5" t="s">
        <v>26</v>
      </c>
      <c r="F3" t="s">
        <v>7</v>
      </c>
      <c r="G3" t="s">
        <v>24</v>
      </c>
      <c r="H3" t="s">
        <v>27</v>
      </c>
      <c r="I3" s="5" t="s">
        <v>26</v>
      </c>
      <c r="K3" t="s">
        <v>7</v>
      </c>
      <c r="L3" t="s">
        <v>24</v>
      </c>
      <c r="M3" t="s">
        <v>25</v>
      </c>
      <c r="N3" s="5" t="s">
        <v>26</v>
      </c>
      <c r="P3" t="s">
        <v>7</v>
      </c>
      <c r="Q3" t="s">
        <v>24</v>
      </c>
      <c r="R3" t="s">
        <v>27</v>
      </c>
      <c r="S3" s="5" t="s">
        <v>26</v>
      </c>
      <c r="U3" t="s">
        <v>7</v>
      </c>
      <c r="V3" t="s">
        <v>24</v>
      </c>
      <c r="W3" t="s">
        <v>25</v>
      </c>
      <c r="X3" s="5" t="s">
        <v>26</v>
      </c>
      <c r="Z3" t="s">
        <v>7</v>
      </c>
      <c r="AA3" s="7" t="s">
        <v>28</v>
      </c>
      <c r="AB3" s="6" t="s">
        <v>29</v>
      </c>
      <c r="AD3" t="s">
        <v>7</v>
      </c>
      <c r="AE3" t="s">
        <v>24</v>
      </c>
      <c r="AF3" t="s">
        <v>25</v>
      </c>
      <c r="AG3" s="5" t="s">
        <v>26</v>
      </c>
      <c r="AI3" t="s">
        <v>7</v>
      </c>
      <c r="AJ3" t="s">
        <v>24</v>
      </c>
      <c r="AK3" t="s">
        <v>27</v>
      </c>
      <c r="AL3" s="5" t="s">
        <v>26</v>
      </c>
    </row>
    <row r="4" spans="1:38" x14ac:dyDescent="0.2">
      <c r="A4">
        <v>1</v>
      </c>
      <c r="D4" s="5">
        <v>0</v>
      </c>
      <c r="F4">
        <v>1</v>
      </c>
      <c r="I4" s="5">
        <v>0</v>
      </c>
      <c r="K4">
        <v>1</v>
      </c>
      <c r="N4" s="5">
        <v>0</v>
      </c>
      <c r="P4">
        <v>1</v>
      </c>
      <c r="S4" s="5">
        <v>0</v>
      </c>
      <c r="U4">
        <v>1</v>
      </c>
      <c r="X4" s="5">
        <v>0</v>
      </c>
      <c r="Z4">
        <v>1</v>
      </c>
      <c r="AB4" s="6">
        <v>0</v>
      </c>
      <c r="AD4">
        <v>1</v>
      </c>
      <c r="AG4" s="5">
        <v>0</v>
      </c>
      <c r="AI4">
        <v>1</v>
      </c>
      <c r="AL4" s="5">
        <v>0</v>
      </c>
    </row>
  </sheetData>
  <mergeCells count="16">
    <mergeCell ref="AI1:AL1"/>
    <mergeCell ref="AD2:AG2"/>
    <mergeCell ref="AI2:AL2"/>
    <mergeCell ref="A1:D1"/>
    <mergeCell ref="F1:I1"/>
    <mergeCell ref="K1:N1"/>
    <mergeCell ref="P1:S1"/>
    <mergeCell ref="A2:D2"/>
    <mergeCell ref="F2:I2"/>
    <mergeCell ref="K2:N2"/>
    <mergeCell ref="P2:S2"/>
    <mergeCell ref="U1:X1"/>
    <mergeCell ref="U2:X2"/>
    <mergeCell ref="Z1:AB1"/>
    <mergeCell ref="Z2:AB2"/>
    <mergeCell ref="AD1:AG1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9C90-82F3-48CE-AC25-D1618B6CAA58}">
  <dimension ref="A1:J5"/>
  <sheetViews>
    <sheetView showGridLines="0" workbookViewId="0">
      <selection sqref="A1:C1"/>
    </sheetView>
  </sheetViews>
  <sheetFormatPr defaultRowHeight="14.25" x14ac:dyDescent="0.2"/>
  <cols>
    <col min="1" max="1" width="4.875" bestFit="1" customWidth="1"/>
    <col min="2" max="2" width="20.375" customWidth="1"/>
    <col min="3" max="3" width="14.375" style="5" customWidth="1"/>
    <col min="5" max="5" width="4.875" bestFit="1" customWidth="1"/>
    <col min="6" max="6" width="34" customWidth="1"/>
    <col min="7" max="7" width="7.5" style="6" customWidth="1"/>
    <col min="9" max="9" width="13.625" bestFit="1" customWidth="1"/>
    <col min="10" max="10" width="14" customWidth="1"/>
  </cols>
  <sheetData>
    <row r="1" spans="1:10" ht="29.25" customHeight="1" x14ac:dyDescent="0.4">
      <c r="A1" s="44" t="s">
        <v>60</v>
      </c>
      <c r="B1" s="45"/>
      <c r="C1" s="45"/>
      <c r="E1" s="44" t="s">
        <v>61</v>
      </c>
      <c r="F1" s="45"/>
      <c r="G1" s="45"/>
      <c r="I1" s="36" t="s">
        <v>67</v>
      </c>
      <c r="J1" s="35">
        <f>MIN(A2/E2,0.7)</f>
        <v>0.7</v>
      </c>
    </row>
    <row r="2" spans="1:10" ht="19.5" x14ac:dyDescent="0.2">
      <c r="A2" s="41">
        <f>SUM(C:C)</f>
        <v>1200</v>
      </c>
      <c r="B2" s="41"/>
      <c r="C2" s="41"/>
      <c r="E2" s="46">
        <f>SUM(G:G)</f>
        <v>1388.5</v>
      </c>
      <c r="F2" s="46"/>
      <c r="G2" s="46"/>
      <c r="I2" s="33"/>
      <c r="J2" s="34" t="s">
        <v>76</v>
      </c>
    </row>
    <row r="3" spans="1:10" x14ac:dyDescent="0.2">
      <c r="A3" t="s">
        <v>7</v>
      </c>
      <c r="B3" t="s">
        <v>30</v>
      </c>
      <c r="C3" s="5" t="s">
        <v>26</v>
      </c>
      <c r="E3" t="s">
        <v>7</v>
      </c>
      <c r="F3" t="s">
        <v>28</v>
      </c>
      <c r="G3" s="6" t="s">
        <v>29</v>
      </c>
    </row>
    <row r="4" spans="1:10" x14ac:dyDescent="0.2">
      <c r="A4">
        <v>1</v>
      </c>
      <c r="B4" t="s">
        <v>63</v>
      </c>
      <c r="C4" s="5">
        <v>200</v>
      </c>
      <c r="E4">
        <v>1</v>
      </c>
      <c r="F4" t="s">
        <v>64</v>
      </c>
      <c r="G4" s="31">
        <v>1388.5</v>
      </c>
    </row>
    <row r="5" spans="1:10" x14ac:dyDescent="0.2">
      <c r="A5">
        <v>2</v>
      </c>
      <c r="B5" t="s">
        <v>62</v>
      </c>
      <c r="C5" s="5">
        <v>1000</v>
      </c>
    </row>
  </sheetData>
  <mergeCells count="4">
    <mergeCell ref="A1:C1"/>
    <mergeCell ref="E1:G1"/>
    <mergeCell ref="A2:C2"/>
    <mergeCell ref="E2:G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5962D-D08E-47E1-AA8B-3B8D64A0D78A}">
  <dimension ref="A1:W7"/>
  <sheetViews>
    <sheetView showGridLines="0" zoomScale="80" zoomScaleNormal="80" workbookViewId="0">
      <selection sqref="A1:F1"/>
    </sheetView>
  </sheetViews>
  <sheetFormatPr defaultRowHeight="14.25" x14ac:dyDescent="0.2"/>
  <cols>
    <col min="1" max="1" width="5.5" style="8" customWidth="1"/>
    <col min="2" max="2" width="22.625" style="9" customWidth="1"/>
    <col min="3" max="3" width="16.875" style="9" customWidth="1"/>
    <col min="4" max="4" width="19" style="9" bestFit="1" customWidth="1"/>
    <col min="5" max="5" width="17.875" style="9" customWidth="1"/>
    <col min="6" max="6" width="19.875" style="10" customWidth="1"/>
    <col min="7" max="7" width="4.875" customWidth="1"/>
    <col min="8" max="8" width="5.5" style="8" customWidth="1"/>
    <col min="9" max="9" width="21.875" style="9" customWidth="1"/>
    <col min="10" max="10" width="16.875" style="9" customWidth="1"/>
    <col min="11" max="11" width="18.75" style="9" customWidth="1"/>
    <col min="12" max="12" width="17.875" style="9" customWidth="1"/>
    <col min="13" max="13" width="19.875" style="10" customWidth="1"/>
    <col min="14" max="14" width="4.875" customWidth="1"/>
    <col min="15" max="15" width="5.5" customWidth="1"/>
    <col min="16" max="16" width="21.875" style="7" customWidth="1"/>
    <col min="17" max="17" width="16.875" style="7" customWidth="1"/>
    <col min="18" max="18" width="18.75" style="5" customWidth="1"/>
    <col min="19" max="19" width="17.875" customWidth="1"/>
    <col min="20" max="20" width="19.875" customWidth="1"/>
    <col min="21" max="21" width="29.5" style="7" customWidth="1"/>
    <col min="22" max="22" width="14.625" style="7" customWidth="1"/>
    <col min="23" max="23" width="15" style="5" customWidth="1"/>
  </cols>
  <sheetData>
    <row r="1" spans="1:23" s="13" customFormat="1" ht="18" x14ac:dyDescent="0.25">
      <c r="A1" s="47" t="s">
        <v>6</v>
      </c>
      <c r="B1" s="47"/>
      <c r="C1" s="47"/>
      <c r="D1" s="47"/>
      <c r="E1" s="47"/>
      <c r="F1" s="47"/>
      <c r="H1" s="47" t="s">
        <v>12</v>
      </c>
      <c r="I1" s="47"/>
      <c r="J1" s="47"/>
      <c r="K1" s="47"/>
      <c r="L1" s="47"/>
      <c r="M1" s="47"/>
      <c r="O1" s="47" t="s">
        <v>19</v>
      </c>
      <c r="P1" s="47"/>
      <c r="Q1" s="47"/>
      <c r="R1" s="47"/>
      <c r="S1" s="47"/>
      <c r="T1" s="47"/>
      <c r="U1" s="14"/>
    </row>
    <row r="2" spans="1:23" s="16" customFormat="1" ht="15" x14ac:dyDescent="0.2">
      <c r="A2" s="15"/>
      <c r="B2" s="15"/>
      <c r="C2" s="48" t="s">
        <v>41</v>
      </c>
      <c r="D2" s="49"/>
      <c r="E2" s="50" t="s">
        <v>42</v>
      </c>
      <c r="F2" s="48"/>
      <c r="H2" s="15"/>
      <c r="I2" s="15"/>
      <c r="J2" s="48" t="s">
        <v>41</v>
      </c>
      <c r="K2" s="49"/>
      <c r="L2" s="50" t="s">
        <v>42</v>
      </c>
      <c r="M2" s="48"/>
      <c r="O2" s="15"/>
      <c r="P2" s="15"/>
      <c r="Q2" s="48" t="s">
        <v>41</v>
      </c>
      <c r="R2" s="49"/>
      <c r="S2" s="50" t="s">
        <v>42</v>
      </c>
      <c r="T2" s="48"/>
      <c r="U2" s="17"/>
    </row>
    <row r="3" spans="1:23" x14ac:dyDescent="0.2">
      <c r="A3" s="8" t="s">
        <v>7</v>
      </c>
      <c r="B3" s="9" t="s">
        <v>30</v>
      </c>
      <c r="C3" s="9" t="s">
        <v>31</v>
      </c>
      <c r="D3" s="10" t="s">
        <v>23</v>
      </c>
      <c r="E3" s="9" t="s">
        <v>39</v>
      </c>
      <c r="F3" s="10" t="s">
        <v>40</v>
      </c>
      <c r="H3" s="8" t="s">
        <v>7</v>
      </c>
      <c r="I3" s="9" t="s">
        <v>30</v>
      </c>
      <c r="J3" s="9" t="s">
        <v>31</v>
      </c>
      <c r="K3" s="10" t="s">
        <v>23</v>
      </c>
      <c r="L3" s="9" t="s">
        <v>39</v>
      </c>
      <c r="M3" s="10" t="s">
        <v>40</v>
      </c>
      <c r="O3" s="8" t="s">
        <v>7</v>
      </c>
      <c r="P3" s="9" t="s">
        <v>30</v>
      </c>
      <c r="Q3" s="9" t="s">
        <v>31</v>
      </c>
      <c r="R3" s="10" t="s">
        <v>23</v>
      </c>
      <c r="S3" s="9" t="s">
        <v>39</v>
      </c>
      <c r="T3" s="10" t="s">
        <v>40</v>
      </c>
      <c r="V3"/>
      <c r="W3"/>
    </row>
    <row r="4" spans="1:23" ht="29.25" x14ac:dyDescent="0.2">
      <c r="A4" s="8">
        <v>1</v>
      </c>
      <c r="B4" s="9" t="s">
        <v>36</v>
      </c>
      <c r="C4" s="9" t="s">
        <v>43</v>
      </c>
      <c r="D4" s="10">
        <v>180</v>
      </c>
      <c r="E4" s="9" t="s">
        <v>46</v>
      </c>
      <c r="F4" s="10">
        <v>180</v>
      </c>
      <c r="H4" s="8">
        <v>1</v>
      </c>
      <c r="I4" s="9" t="s">
        <v>35</v>
      </c>
      <c r="J4" s="9" t="s">
        <v>49</v>
      </c>
      <c r="K4" s="10">
        <v>27.5</v>
      </c>
      <c r="L4" s="9" t="s">
        <v>53</v>
      </c>
      <c r="M4" s="10">
        <v>27.5</v>
      </c>
      <c r="O4" s="8">
        <v>1</v>
      </c>
      <c r="P4" s="9" t="s">
        <v>57</v>
      </c>
      <c r="Q4" s="9" t="s">
        <v>58</v>
      </c>
      <c r="R4" s="10">
        <v>20</v>
      </c>
      <c r="S4" s="9" t="s">
        <v>59</v>
      </c>
      <c r="T4" s="10">
        <v>50</v>
      </c>
      <c r="V4"/>
      <c r="W4"/>
    </row>
    <row r="5" spans="1:23" ht="29.25" x14ac:dyDescent="0.2">
      <c r="A5" s="8">
        <v>2</v>
      </c>
      <c r="B5" s="9" t="s">
        <v>37</v>
      </c>
      <c r="C5" s="9" t="s">
        <v>44</v>
      </c>
      <c r="D5" s="10">
        <v>230</v>
      </c>
      <c r="E5" s="9" t="s">
        <v>47</v>
      </c>
      <c r="F5" s="10">
        <v>230</v>
      </c>
      <c r="H5" s="8">
        <v>2</v>
      </c>
      <c r="I5" s="9" t="s">
        <v>34</v>
      </c>
      <c r="J5" s="9" t="s">
        <v>50</v>
      </c>
      <c r="K5" s="10">
        <f>K4/2</f>
        <v>13.75</v>
      </c>
      <c r="L5" s="9" t="s">
        <v>54</v>
      </c>
      <c r="M5" s="10">
        <f>M4/2</f>
        <v>13.75</v>
      </c>
      <c r="V5"/>
      <c r="W5"/>
    </row>
    <row r="6" spans="1:23" ht="29.25" x14ac:dyDescent="0.2">
      <c r="A6" s="8">
        <v>3</v>
      </c>
      <c r="B6" s="9" t="s">
        <v>38</v>
      </c>
      <c r="C6" s="9" t="s">
        <v>45</v>
      </c>
      <c r="D6" s="10">
        <v>30</v>
      </c>
      <c r="E6" s="9" t="s">
        <v>48</v>
      </c>
      <c r="F6" s="10">
        <v>30</v>
      </c>
      <c r="H6" s="8">
        <v>3</v>
      </c>
      <c r="I6" s="9" t="s">
        <v>32</v>
      </c>
      <c r="J6" s="9" t="s">
        <v>51</v>
      </c>
      <c r="K6" s="10">
        <v>14</v>
      </c>
      <c r="L6" s="9" t="s">
        <v>55</v>
      </c>
      <c r="M6" s="10">
        <v>14</v>
      </c>
      <c r="V6"/>
      <c r="W6"/>
    </row>
    <row r="7" spans="1:23" ht="29.25" x14ac:dyDescent="0.2">
      <c r="H7" s="8">
        <v>4</v>
      </c>
      <c r="I7" s="9" t="s">
        <v>33</v>
      </c>
      <c r="J7" s="9" t="s">
        <v>52</v>
      </c>
      <c r="K7" s="10">
        <f>K6/2</f>
        <v>7</v>
      </c>
      <c r="L7" s="9" t="s">
        <v>56</v>
      </c>
      <c r="M7" s="10">
        <f>M6/2</f>
        <v>7</v>
      </c>
      <c r="V7"/>
      <c r="W7"/>
    </row>
  </sheetData>
  <mergeCells count="9">
    <mergeCell ref="O1:T1"/>
    <mergeCell ref="A1:F1"/>
    <mergeCell ref="H1:M1"/>
    <mergeCell ref="C2:D2"/>
    <mergeCell ref="E2:F2"/>
    <mergeCell ref="J2:K2"/>
    <mergeCell ref="L2:M2"/>
    <mergeCell ref="Q2:R2"/>
    <mergeCell ref="S2:T2"/>
  </mergeCells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25</vt:i4>
      </vt:variant>
    </vt:vector>
  </HeadingPairs>
  <TitlesOfParts>
    <vt:vector size="29" baseType="lpstr">
      <vt:lpstr>Reisekosten</vt:lpstr>
      <vt:lpstr>Reisekosten (Kalk)</vt:lpstr>
      <vt:lpstr>Kilometersatz (Kalk)</vt:lpstr>
      <vt:lpstr>Pauschaltarife</vt:lpstr>
      <vt:lpstr>Fahrtkosten__effektiv</vt:lpstr>
      <vt:lpstr>Fahrtkosten__effektiv_gefahrene_Kilometer</vt:lpstr>
      <vt:lpstr>fr_dritte_aus</vt:lpstr>
      <vt:lpstr>fr_dritte_in</vt:lpstr>
      <vt:lpstr>fr_haupt_aus</vt:lpstr>
      <vt:lpstr>fr_haupt_in</vt:lpstr>
      <vt:lpstr>hotel_1_aus</vt:lpstr>
      <vt:lpstr>hotel_1_in</vt:lpstr>
      <vt:lpstr>hotel_dritte_aus</vt:lpstr>
      <vt:lpstr>hotel_dritte_in</vt:lpstr>
      <vt:lpstr>hotel2_aus</vt:lpstr>
      <vt:lpstr>hotel2_in</vt:lpstr>
      <vt:lpstr>Kilometersatz</vt:lpstr>
      <vt:lpstr>phone_in</vt:lpstr>
      <vt:lpstr>phone_out</vt:lpstr>
      <vt:lpstr>Reisenebenkosten__effektiv</vt:lpstr>
      <vt:lpstr>Reisenebenkosten__pauschal</vt:lpstr>
      <vt:lpstr>rest_dritte_aus</vt:lpstr>
      <vt:lpstr>rest_dritte_in</vt:lpstr>
      <vt:lpstr>rest_haupt_aus</vt:lpstr>
      <vt:lpstr>rest_haupt_in</vt:lpstr>
      <vt:lpstr>Übernachtungskosten__effektiv</vt:lpstr>
      <vt:lpstr>Übernachtungskosten__pauschal</vt:lpstr>
      <vt:lpstr>Verpflegungsmehraufwand__effektiv</vt:lpstr>
      <vt:lpstr>Verpflegungsmehraufwand__pauschal</vt:lpstr>
    </vt:vector>
  </TitlesOfParts>
  <Manager>treuhand-suche.ch</Manager>
  <Company>treuhand-suche.ch</Company>
  <LinksUpToDate>false</LinksUpToDate>
  <SharedDoc>false</SharedDoc>
  <HyperlinkBase>https://treuhand-suche.ch/blog/reisekostenabrechnung/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Reisekostenrechner</dc:title>
  <dc:subject>Spesen</dc:subject>
  <dc:creator>treuhand-suche.ch</dc:creator>
  <cp:keywords>Excel-Rechner für die Berechnung von Reisekosten</cp:keywords>
  <dc:description>reisekostenabrechnung, reisekosten, reisekostenrechner, spesenrechner, spesenabrechnung vorlage, reisekostenabrechnung excel</dc:description>
  <dcterms:created xsi:type="dcterms:W3CDTF">2022-04-29T10:33:18Z</dcterms:created>
  <dcterms:modified xsi:type="dcterms:W3CDTF">2022-07-12T15:23:49Z</dcterms:modified>
  <cp:category>Lohnbuchhaltung</cp:category>
  <dc:language>German</dc:language>
</cp:coreProperties>
</file>